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ДПБ\Юротдел\1Переходный период\Реестр НПА\Постановления\"/>
    </mc:Choice>
  </mc:AlternateContent>
  <xr:revisionPtr revIDLastSave="0" documentId="13_ncr:1_{9B238505-413E-42A3-95E0-4E66C3FC1343}" xr6:coauthVersionLast="47" xr6:coauthVersionMax="47" xr10:uidLastSave="{00000000-0000-0000-0000-000000000000}"/>
  <bookViews>
    <workbookView xWindow="-108" yWindow="-108" windowWidth="23256" windowHeight="12576" tabRatio="791" xr2:uid="{00000000-000D-0000-FFFF-FFFF00000000}"/>
  </bookViews>
  <sheets>
    <sheet name="2" sheetId="13" r:id="rId1"/>
  </sheets>
  <definedNames>
    <definedName name="_xlnm._FilterDatabase" localSheetId="0" hidden="1">'2'!$F$13:$F$69</definedName>
    <definedName name="_xlnm.Print_Area" localSheetId="0">'2'!$A$1:$H$70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13" l="1"/>
  <c r="H74" i="13" s="1"/>
  <c r="G73" i="13"/>
  <c r="G74" i="13" s="1"/>
  <c r="H42" i="13"/>
  <c r="G42" i="13"/>
  <c r="H33" i="13"/>
  <c r="G33" i="13"/>
  <c r="G27" i="13"/>
  <c r="H22" i="13"/>
  <c r="H70" i="13" s="1"/>
  <c r="G22" i="13"/>
  <c r="G16" i="13"/>
  <c r="G70" i="13" s="1"/>
</calcChain>
</file>

<file path=xl/sharedStrings.xml><?xml version="1.0" encoding="utf-8"?>
<sst xmlns="http://schemas.openxmlformats.org/spreadsheetml/2006/main" count="100" uniqueCount="86">
  <si>
    <t>Приложение № 2</t>
  </si>
  <si>
    <t xml:space="preserve">к Решению </t>
  </si>
  <si>
    <t xml:space="preserve">Иловайского городского совета </t>
  </si>
  <si>
    <t>Донецкой Народной Республики</t>
  </si>
  <si>
    <t>Объем и распределение бюджетных ассигнований бюджета муниципального образования городской округ Иловайск Донецкой Народной Республики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и (или) по целевым статьям (муниципальным программам и непрограммным направлениям деятельности), группам (группам и подгруппам) видов расходов классификации расходов бюджетов
на 2024 год</t>
  </si>
  <si>
    <t>(тыс. рублей)</t>
  </si>
  <si>
    <t xml:space="preserve">Наименование </t>
  </si>
  <si>
    <t>Код главного распорядителя средств бюджета</t>
  </si>
  <si>
    <t>Код раздела</t>
  </si>
  <si>
    <t>Код подраздела</t>
  </si>
  <si>
    <t>Код целевой статьи</t>
  </si>
  <si>
    <t>Код вида расходов</t>
  </si>
  <si>
    <t>Сумма</t>
  </si>
  <si>
    <t>в том числе средства вышестоящих бюджетов</t>
  </si>
  <si>
    <t>Функционирование законодательных (представительных) органов государственной власти и представительных органов муниципальных образований.  Обеспечение и содержание функционирования администраций городов, районов, других населенных пунктов и их структурных подразделений. Расходы на выплаты персоналу государственных (муниципальных) органов</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</si>
  <si>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Обеспечение и содержание функционирования администраций городов, районов, других населенных пунктов и их структурных подразделений. Иные закупки товаров,  работ и услуг для обеспечения государственных (муниципальных) нужд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</si>
  <si>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Обеспечение и содержание функционирования администраций городов, районов, других населенных пунктов и их структурных подразделений. Расходы на выплаты персоналу государственных (муниципальных) органов</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</si>
  <si>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Обеспечение и содержание функционирования администраций городов, районов, других населенных пунктов и их структурных подразделений. Иные закупки товаров, работ и услуг для обеспечения государственных (муниципальных) нужд</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</si>
  <si>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Обеспечение и содержание функционирования администраций городов, районов, других населенных пунктов и их структурных подразделений. Уплата налогов, сборов и иных платежей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</si>
  <si>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Осуществление первичного воинского  учета органами  местного самоуправления поселений, муниципальных и городских округов.Расходы на выплаты персоналу государственных (муниципальных) органов.</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</si>
  <si>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Осуществление первичного воинского  учета органами  местного самоуправления поселений, муниципальных и городских округов.Иные закупки товаров, работ и услуг для обеспечения государственных (муниципальных) нужд</t>
  </si>
  <si>
    <t>СОЦИАЛЬНАЯ ПОЛИТИКА.Другие вопросы в области социальной политики.Субвенция на финансовое обеспечение расходных обязательств муниципальных образований, возникающих при осуществлении органами местного самоуправления отдельных государственных полномочий Донецкой Народной Республики на организацию и осуществление деятельности органов опеки и попечительства в Донецкой Народной Республики. Фонд оплаты труда государственных (муниципальных) органов</t>
  </si>
  <si>
    <t>СОЦИАЛЬНАЯ ПОЛИТИКА.Другие вопросы в области социальной политики.Субвенция на финансовое обеспечение расходных обязательств муниципальных образований, возникающих при осуществлении органами местного самоуправления отдельных государственных полномочий Донецкой Народной Республики на организацию и осуществление деятельности органов опеки и попечительства в Донецкой Народной Республики. Прочая закупка товаров, работ и услуг</t>
  </si>
  <si>
    <t xml:space="preserve">Другие общегосударственные вопросы.Субвенция местным бюджетам из бюджета Донецкой Народной Республики на финансовое обеспечение расходных обязательств муниципальных образований, возникающих при осуществлении органами местного самоуправления государственных полномочий Донецкой Народной Республики по созданию и организации деятельности муниципальных комиссий по делам несовершеннолетних и защите их прав на 2024 год
</t>
  </si>
  <si>
    <t xml:space="preserve">Другие общегосударственные вопросы. Субвенция местным бюджетам из бюджета Донецкой Народной Республики на финансовое обеспечение расходных обязательств муниципальных образований, возникающих при осуществлении органами местного самоуправления государственных полномочий Донецкой Народной Республики по созданию и организации деятельности муниципальных комиссий по делам несовершеннолетних и защите их прав на 2024 год
</t>
  </si>
  <si>
    <t>Обеспечение деятельности финансовых, налоговых и таможенных органов и органов финансового (финансово-бюджетного) надзора. Обеспечение и содержание функционирования финансовых органов. Расходы на выплаты персоналу государственных (муниципальных) органов</t>
  </si>
  <si>
    <t>30 0 00 03000</t>
  </si>
  <si>
    <t>Обеспечение деятельности финансовых, налоговых и таможенных органов и органов финансового (финансово-бюджетного) надзора. Обеспечение и содержание функционирования финансовых органов. Иные закупки товаров, работ и услуг для обеспечения государственных (муниципальных) нужд</t>
  </si>
  <si>
    <t>Дошкольное образование. Расходы на содержание и обеспечение деятельности системы дошкольного образования. Расходы на выплаты персоналу казенных учреждений</t>
  </si>
  <si>
    <t>Дошкольное образование. Расходы на содержание и обеспечение деятельности системы дошкольного образования. Иные закупки товаров, работ и услуг для обеспечения государственных (муницпальных) нужд</t>
  </si>
  <si>
    <t>Дошкольное образование. Расходы на содержание и обеспечение деятельности системы дошкольного образования. Уплата налогов, сборов и иных платежей</t>
  </si>
  <si>
    <t>Осуществление отдельных государственных полномочий Донецкой Народной Республики по обеспечению получения дошкольного образования в государственных дошкольных образовательных организациях и государственных общеобразовательных организациях согласно Закону Донецкой Народной Республики от 7 июня 2024 года № 80-РЗ</t>
  </si>
  <si>
    <t>14 0 00 23210</t>
  </si>
  <si>
    <t>Иной межбюджетный трансферт на обеспечение охраной, в  том числе вооруженной, образовательных организаций, расположенных на территории Донецкой Народной Республики</t>
  </si>
  <si>
    <t>14 0 00 5Т070</t>
  </si>
  <si>
    <t>Дошкольное образование.Обеспечение государственных и муиципальных образовательных организаций, расположенных на территориях Днецкой Народной Республики, Луганской Народной Республики, Запорожской и Херсонской области и реализующих основные образовательные программы среднего профессионального образования. вооруженной охраной"</t>
  </si>
  <si>
    <t>14 0 00 LT220</t>
  </si>
  <si>
    <t>14 0 00 RT220</t>
  </si>
  <si>
    <t>Общее образование. Расходы на содержание и обеспечение деятельности системы общего образования, в том числе в вечерних (сменных) школах. Расходы на выплаты персоналу казенных учреждений</t>
  </si>
  <si>
    <t>Общее образование. Расходы на содержание и обеспечение деятельности системы общего образования, в том числе в вечерних (сменных) школах. Иные закупки товаров, работ и услуг для обеспечения государственных (муницпальных) нужд</t>
  </si>
  <si>
    <t xml:space="preserve">Общее образование.Субсидии на финансовое обеспечение деятельности  бюджетных (автономных) учреждений (за исключением оплаты труда персонала) </t>
  </si>
  <si>
    <t>Осуществление отдельных государственных полномочий Донецкой Народной Республики по обеспечению получения начального общего, основного общего, среднего общего образования согласно Закону Донецкой Народной Республики от 7 июня 2024 года № 80-РЗ</t>
  </si>
  <si>
    <t>14 0 00 23220</t>
  </si>
  <si>
    <t>Общее образование.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</si>
  <si>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14 0 00L3040</t>
  </si>
  <si>
    <t>14 0 00R3040</t>
  </si>
  <si>
    <t>Общее образовние.Обеспечение государственных и муиципальных образовательных организаций, расположенных на территориях Днецкой Народной Республики, Луганской Народной Республики, Запорожской и Херсонской области и реализующих основные образовательные программы среднего профессионального образования. вооруженной охраной"</t>
  </si>
  <si>
    <t>14 0 00 LТ220</t>
  </si>
  <si>
    <t>14 0 00 RТ220</t>
  </si>
  <si>
    <t>Общее образование.Ежемесячное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среденего общего образования</t>
  </si>
  <si>
    <t>14 0 00L3030</t>
  </si>
  <si>
    <t>14 0 00R3030</t>
  </si>
  <si>
    <t>Общее образование.Ежемесячное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г.Байконура и федеральной территории "Сириус", муниципальных общеобразовательных организаций и профессиональных образовательных организаций</t>
  </si>
  <si>
    <t>14 0 00R0500</t>
  </si>
  <si>
    <t>Дополнительное образование детей. Расходы на содержание культурно-просветительных учреждений
дополнительного образования (школы эстетического воспитания). Расходы на выплаты персоналу казенных учреждений</t>
  </si>
  <si>
    <t>Дополнительное образование детей. Расходы на содержание культурно-просветительных учреждений
дополнительного образования (школы эстетического воспитания). Иные закупки товаров, работ и услуг для обеспечения государственных (муницпальных) нужд</t>
  </si>
  <si>
    <t>Дополнительное образование. Государственная поддержка отрасли культуры</t>
  </si>
  <si>
    <t>10 0A1 55190</t>
  </si>
  <si>
    <t>Дополнительное образование детей. Субсидии бюджетным (автономным) учреждениям на оплату труда персонала</t>
  </si>
  <si>
    <t>Дополнительное образование детей. Субсидии на финансовое обеспечение деятельности бюджетных (автономным) учреждений (за исключением оплаты труда персонала)</t>
  </si>
  <si>
    <t>10 0 А1 55190</t>
  </si>
  <si>
    <t>Другие вопросы в области образования.Обеспечение и содержание функционирования администраций городов, районов, других населенных пунктов и их структурных подразделений. Расходы на выплаты персоналу государственных (муниципальных) органов</t>
  </si>
  <si>
    <t>07</t>
  </si>
  <si>
    <t>Другие вопросы в области образования.Обеспечение и содержание функционирования администраций городов, районов, других населенных пунктов и их структурных подразделений. Иные закупки товаров, работ и услуг для обеспечения государственных (муниципальных) нужд</t>
  </si>
  <si>
    <t>Культура. Расходы на развитие библиотечного дела. Расходы на выплаты персоналу казенных учреждений</t>
  </si>
  <si>
    <t>Культура. Расходы на развитие библиотечного дела. Иные закупки товаров, работ и услуг для обеспечения государственных (муницпальных) нужд</t>
  </si>
  <si>
    <t>Культуры. Субсидии бюджетным (автономным) учреждениям на оплату труда персонала</t>
  </si>
  <si>
    <t>Культура. Субсидии на финансовое обеспечение деятельности бюджетных (автономным) учреждений (за исключением оплаты труда персонала)</t>
  </si>
  <si>
    <t>Культура. Расходы на развитие музейного дела.  Расходы на выплаты персоналу казенных учреждений</t>
  </si>
  <si>
    <t>Культура. Расходы на развитие музейного дела. Иные закупки товаров, работ и услуг для обеспечения государственных (муницпальных) нужд</t>
  </si>
  <si>
    <t>Культура.Поддержка творческих инициатив населения, организаций в сфере культуры, творческих союзов (расходы на содержание дворцов и домов культуры, клубов и других заведений клубного типа). Расходы на выплаты персоналу казенных учреждений</t>
  </si>
  <si>
    <t>08</t>
  </si>
  <si>
    <t>01</t>
  </si>
  <si>
    <t>Культура.Поддержка творческих инициатив населения, организаций в сфере культуры, творческих союзов (расходы на содержание дворцов и домов культуры, клубов и других заведений клубного типа). Иные закупки товаров, работ и услуг для обеспечения государственных (муницпальных) нужд</t>
  </si>
  <si>
    <t>10 0 00 01040</t>
  </si>
  <si>
    <t>Культура. Расходы на подготовку и проведение празднования памятных дат и праздничных мероприятий. Иные закупки товаров, работ и услуг для обеспечения государственных (муницпальных) нужд</t>
  </si>
  <si>
    <t>Дорожный фонд</t>
  </si>
  <si>
    <t>Дорожное хозяйство (дорожные фонды). Расходы на содержание и ремонт автомобильных дорог муниципального значения. Иные закупки товаров, работ и услуг для обеспечения государственных (муниципальных) нужд</t>
  </si>
  <si>
    <t>43 0 00 12000</t>
  </si>
  <si>
    <t>Благоустройство. Расходы на благоустройство городов, сел, поселков. Иные закупки товаров, работ и услуг для обеспечения государственных (муниципальных) нужд</t>
  </si>
  <si>
    <t>Благоустройство. Расходы на ремонт и содержание объектов зеленого хозяйства, инвентаризацию зеленых насаждений, посадку и уход за зелеными, декоративными насаждениями, благоустройство и прочее. Иные закупки товаров, работ и услуг для обеспечения государственных (муницпальных) нужд</t>
  </si>
  <si>
    <t>Благоустройство. Расходы на ремонт и содержание линий наружного освещения.  Иные закупки товаров, работ и услуг для обеспечения государственных (муницпальных) нужд</t>
  </si>
  <si>
    <t xml:space="preserve">Другие вопросы в области жилищно-коммунального хозяйства.Обеспечение и содержание функционирования администраций городов, районов, других населенных пунктов и их структурных подразделений. Расходы на выплаты персоналу государственных (муниципальных) органов </t>
  </si>
  <si>
    <t>05</t>
  </si>
  <si>
    <t>Другие вопросы в области жилищно-коммунального хозяйства..Обеспечение и содержание функционирования администраций городов, районов, других населенных пунктов и их структурных подразделений. Иные закупки товаров, работ и услуг для обеспечения государственных (муниципальных) нужд</t>
  </si>
  <si>
    <t>от 11.12.2024 №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</si>
</sst>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
    <numFmt numFmtId="165" formatCode="#\ ##0.00000"/>
    <numFmt numFmtId="167" formatCode="00"/>
    <numFmt numFmtId="168" formatCode="00\ 0\ 00\ 00000"/>
    <numFmt numFmtId="169" formatCode="000"/>
    <numFmt numFmtId="171" formatCode="#,##0.00000"/>
  </numFmts>
  <fonts count="11">
    <font>
      <sz val="11"/>
      <color theme="1"/>
      <name val="Calibri"/>
      <charset val="134"/>
      <scheme val="minor"/>
    </font>
    <font>
      <sz val="12"/>
      <name val="Times New Roman"/>
      <charset val="204"/>
    </font>
    <font>
      <sz val="12"/>
      <color theme="1"/>
      <name val="Times New Roman"/>
      <charset val="204"/>
    </font>
    <font>
      <sz val="11"/>
      <color rgb="FFFF0000"/>
      <name val="Times New Roman"/>
      <charset val="204"/>
    </font>
    <font>
      <sz val="12"/>
      <color rgb="FFFF0000"/>
      <name val="Times New Roman"/>
      <charset val="204"/>
    </font>
    <font>
      <sz val="11"/>
      <name val="Times New Roman"/>
      <charset val="204"/>
    </font>
    <font>
      <sz val="11"/>
      <color theme="1"/>
      <name val="Times New Roman"/>
      <charset val="204"/>
    </font>
    <font>
      <sz val="14"/>
      <color theme="1"/>
      <name val="Times New Roman"/>
      <charset val="204"/>
    </font>
    <font>
      <sz val="10"/>
      <name val="Times New Roman"/>
      <charset val="204"/>
    </font>
    <font>
      <b/>
      <sz val="10"/>
      <color rgb="FF000000"/>
      <name val="Arial"/>
      <charset val="204"/>
    </font>
    <font>
      <sz val="10"/>
      <color rgb="FF000000"/>
      <name val="Arial Cyr"/>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9" fontId="9" fillId="0" borderId="5">
      <alignment vertical="center" wrapText="1"/>
    </xf>
    <xf numFmtId="1" fontId="10" fillId="0" borderId="6">
      <alignment horizontal="left" vertical="center" wrapText="1"/>
    </xf>
  </cellStyleXfs>
  <cellXfs count="61">
    <xf numFmtId="0" fontId="0" fillId="0" borderId="0" xfId="0"/>
    <xf numFmtId="0" fontId="3" fillId="0" borderId="0" xfId="0" applyFont="1"/>
    <xf numFmtId="0" fontId="4" fillId="0" borderId="0" xfId="0" applyFont="1"/>
    <xf numFmtId="0" fontId="2" fillId="0" borderId="0" xfId="0" applyFont="1"/>
    <xf numFmtId="0" fontId="5" fillId="0" borderId="1" xfId="0" applyFont="1" applyBorder="1" applyAlignment="1">
      <alignment horizontal="left" vertical="center" wrapText="1"/>
    </xf>
    <xf numFmtId="0" fontId="6" fillId="2" borderId="1" xfId="0" applyFont="1" applyFill="1" applyBorder="1" applyAlignment="1">
      <alignment horizontal="left" wrapText="1"/>
    </xf>
    <xf numFmtId="0" fontId="5" fillId="0" borderId="2" xfId="0" applyFont="1" applyBorder="1" applyAlignment="1">
      <alignment horizontal="center" vertical="center" wrapText="1"/>
    </xf>
    <xf numFmtId="167"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169" fontId="5" fillId="0" borderId="1"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7" fillId="0" borderId="0" xfId="0" applyFont="1" applyAlignment="1">
      <alignment horizontal="right" vertical="center"/>
    </xf>
    <xf numFmtId="0" fontId="7" fillId="0" borderId="0" xfId="0" applyFont="1" applyAlignment="1">
      <alignment horizontal="justify" vertical="center"/>
    </xf>
    <xf numFmtId="165" fontId="3" fillId="0" borderId="0" xfId="0" applyNumberFormat="1" applyFont="1"/>
    <xf numFmtId="165" fontId="4" fillId="0" borderId="0" xfId="0" applyNumberFormat="1" applyFont="1"/>
    <xf numFmtId="0" fontId="4" fillId="0" borderId="0" xfId="0" applyFont="1" applyBorder="1"/>
    <xf numFmtId="0" fontId="4" fillId="0" borderId="0" xfId="0" applyFont="1" applyFill="1" applyBorder="1" applyAlignment="1">
      <alignment vertical="center" wrapText="1"/>
    </xf>
    <xf numFmtId="165" fontId="1" fillId="0" borderId="1" xfId="0" applyNumberFormat="1" applyFont="1" applyFill="1" applyBorder="1" applyAlignment="1">
      <alignment horizontal="center" vertical="center"/>
    </xf>
    <xf numFmtId="0" fontId="4" fillId="0" borderId="0" xfId="0" applyFont="1" applyFill="1"/>
    <xf numFmtId="0" fontId="5" fillId="0" borderId="0" xfId="0" applyFont="1"/>
    <xf numFmtId="165" fontId="2" fillId="0" borderId="0" xfId="0" applyNumberFormat="1" applyFont="1"/>
    <xf numFmtId="0" fontId="2" fillId="0" borderId="0" xfId="0" applyFont="1" applyBorder="1"/>
    <xf numFmtId="0" fontId="5" fillId="0" borderId="0" xfId="0" applyFont="1" applyAlignment="1">
      <alignment horizontal="left" vertical="center"/>
    </xf>
    <xf numFmtId="0" fontId="5" fillId="0" borderId="0" xfId="0" applyFont="1" applyFill="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Fill="1" applyBorder="1" applyAlignment="1">
      <alignment horizontal="left" vertical="center" wrapText="1"/>
    </xf>
    <xf numFmtId="168" fontId="5" fillId="0" borderId="1" xfId="0" applyNumberFormat="1" applyFont="1" applyFill="1" applyBorder="1" applyAlignment="1">
      <alignment horizontal="center" vertical="center" wrapText="1"/>
    </xf>
    <xf numFmtId="0" fontId="5" fillId="0" borderId="3" xfId="0" applyFont="1" applyFill="1" applyBorder="1" applyAlignment="1">
      <alignment vertical="center" wrapText="1"/>
    </xf>
    <xf numFmtId="0" fontId="5" fillId="0" borderId="1" xfId="0" applyFont="1" applyFill="1" applyBorder="1" applyAlignment="1">
      <alignment wrapText="1"/>
    </xf>
    <xf numFmtId="0" fontId="5" fillId="0" borderId="1" xfId="0" applyFont="1" applyFill="1" applyBorder="1" applyAlignment="1">
      <alignment horizontal="center" wrapText="1"/>
    </xf>
    <xf numFmtId="0" fontId="5" fillId="0" borderId="1" xfId="0" applyFont="1" applyBorder="1" applyAlignment="1">
      <alignment wrapText="1"/>
    </xf>
    <xf numFmtId="0" fontId="5" fillId="0" borderId="1" xfId="0" applyFont="1" applyBorder="1" applyAlignment="1">
      <alignment horizontal="center" wrapText="1"/>
    </xf>
    <xf numFmtId="0" fontId="5" fillId="0" borderId="3" xfId="0" applyFont="1" applyBorder="1" applyAlignment="1">
      <alignment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2" xfId="0" applyFont="1" applyBorder="1" applyAlignment="1">
      <alignment wrapText="1"/>
    </xf>
    <xf numFmtId="0" fontId="5" fillId="0" borderId="2" xfId="0" applyFont="1" applyBorder="1" applyAlignment="1">
      <alignment horizontal="center" wrapText="1"/>
    </xf>
    <xf numFmtId="165" fontId="2" fillId="0" borderId="0" xfId="0" applyNumberFormat="1" applyFont="1" applyBorder="1"/>
    <xf numFmtId="0" fontId="1" fillId="0" borderId="0" xfId="0" applyFont="1" applyFill="1" applyBorder="1" applyAlignment="1">
      <alignment vertical="center" wrapText="1"/>
    </xf>
    <xf numFmtId="165" fontId="4" fillId="0" borderId="0" xfId="0" applyNumberFormat="1" applyFont="1" applyFill="1"/>
    <xf numFmtId="0" fontId="4" fillId="0" borderId="0" xfId="0" applyNumberFormat="1" applyFont="1"/>
    <xf numFmtId="0" fontId="5" fillId="0" borderId="2" xfId="0" applyFont="1" applyBorder="1"/>
    <xf numFmtId="0" fontId="5" fillId="0" borderId="0" xfId="0" applyFont="1" applyBorder="1"/>
    <xf numFmtId="165" fontId="1" fillId="0" borderId="0" xfId="0" applyNumberFormat="1" applyFont="1" applyBorder="1" applyAlignment="1">
      <alignment horizontal="center" vertical="center"/>
    </xf>
    <xf numFmtId="164" fontId="5" fillId="0" borderId="0" xfId="0" applyNumberFormat="1" applyFont="1"/>
    <xf numFmtId="171" fontId="8" fillId="0" borderId="1" xfId="0" applyNumberFormat="1" applyFont="1" applyFill="1" applyBorder="1" applyAlignment="1">
      <alignment horizontal="center" vertical="center" wrapText="1"/>
    </xf>
    <xf numFmtId="171" fontId="1" fillId="0" borderId="1" xfId="0" applyNumberFormat="1" applyFont="1" applyBorder="1" applyAlignment="1">
      <alignment horizontal="center" vertical="center"/>
    </xf>
    <xf numFmtId="171" fontId="1" fillId="0" borderId="1" xfId="0"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cellXfs>
  <cellStyles count="3">
    <cellStyle name="st61" xfId="1" xr:uid="{00000000-0005-0000-0000-000000000000}"/>
    <cellStyle name="xl41" xfId="2" xr:uid="{00000000-0005-0000-0000-000001000000}"/>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4"/>
  <sheetViews>
    <sheetView tabSelected="1" zoomScale="85" zoomScaleNormal="85" workbookViewId="0">
      <selection activeCell="G6" sqref="G6"/>
    </sheetView>
  </sheetViews>
  <sheetFormatPr defaultColWidth="9.109375" defaultRowHeight="15.6"/>
  <cols>
    <col min="1" max="1" width="71.5546875" style="20" customWidth="1"/>
    <col min="2" max="2" width="18.33203125" style="20" customWidth="1"/>
    <col min="3" max="3" width="11.44140625" style="20" customWidth="1"/>
    <col min="4" max="4" width="12.5546875" style="20" customWidth="1"/>
    <col min="5" max="5" width="16.88671875" style="20" customWidth="1"/>
    <col min="6" max="6" width="11.5546875" style="20" customWidth="1"/>
    <col min="7" max="7" width="17.88671875" style="20" customWidth="1"/>
    <col min="8" max="8" width="15.5546875" style="20" customWidth="1"/>
    <col min="9" max="9" width="15.5546875" style="21" customWidth="1"/>
    <col min="10" max="10" width="19.44140625" style="22" customWidth="1"/>
    <col min="11" max="11" width="9.109375" style="3"/>
    <col min="12" max="12" width="13.109375" style="3" customWidth="1"/>
    <col min="13" max="16384" width="9.109375" style="3"/>
  </cols>
  <sheetData>
    <row r="1" spans="1:11">
      <c r="G1" s="23" t="s">
        <v>0</v>
      </c>
    </row>
    <row r="2" spans="1:11">
      <c r="G2" s="23" t="s">
        <v>1</v>
      </c>
    </row>
    <row r="3" spans="1:11">
      <c r="G3" s="23" t="s">
        <v>2</v>
      </c>
    </row>
    <row r="4" spans="1:11">
      <c r="G4" s="24" t="s">
        <v>3</v>
      </c>
    </row>
    <row r="5" spans="1:11">
      <c r="G5" s="24"/>
    </row>
    <row r="6" spans="1:11" ht="18">
      <c r="G6" s="23" t="s">
        <v>85</v>
      </c>
      <c r="K6" s="12"/>
    </row>
    <row r="7" spans="1:11" ht="18">
      <c r="A7" s="25"/>
      <c r="B7" s="25"/>
      <c r="C7" s="25"/>
      <c r="D7" s="25"/>
      <c r="K7" s="12"/>
    </row>
    <row r="8" spans="1:11" ht="18">
      <c r="A8" s="59"/>
      <c r="B8" s="59"/>
      <c r="C8" s="59"/>
      <c r="D8" s="59"/>
      <c r="E8" s="59"/>
      <c r="F8" s="59"/>
      <c r="G8" s="59"/>
      <c r="K8" s="12"/>
    </row>
    <row r="9" spans="1:11" ht="105.75" customHeight="1">
      <c r="A9" s="60" t="s">
        <v>4</v>
      </c>
      <c r="B9" s="60"/>
      <c r="C9" s="60"/>
      <c r="D9" s="60"/>
      <c r="E9" s="60"/>
      <c r="F9" s="60"/>
      <c r="G9" s="60"/>
      <c r="K9" s="12"/>
    </row>
    <row r="10" spans="1:11" ht="18">
      <c r="A10" s="26"/>
      <c r="B10" s="26"/>
      <c r="C10" s="26"/>
      <c r="D10" s="26"/>
      <c r="H10" s="26" t="s">
        <v>5</v>
      </c>
      <c r="K10" s="13"/>
    </row>
    <row r="11" spans="1:11" ht="61.5" customHeight="1">
      <c r="A11" s="27" t="s">
        <v>6</v>
      </c>
      <c r="B11" s="28" t="s">
        <v>7</v>
      </c>
      <c r="C11" s="27" t="s">
        <v>8</v>
      </c>
      <c r="D11" s="27" t="s">
        <v>9</v>
      </c>
      <c r="E11" s="27" t="s">
        <v>10</v>
      </c>
      <c r="F11" s="6" t="s">
        <v>11</v>
      </c>
      <c r="G11" s="27" t="s">
        <v>12</v>
      </c>
      <c r="H11" s="29" t="s">
        <v>13</v>
      </c>
    </row>
    <row r="12" spans="1:11">
      <c r="A12" s="30">
        <v>1</v>
      </c>
      <c r="B12" s="31">
        <v>2</v>
      </c>
      <c r="C12" s="30">
        <v>3</v>
      </c>
      <c r="D12" s="30">
        <v>4</v>
      </c>
      <c r="E12" s="30">
        <v>5</v>
      </c>
      <c r="F12" s="6">
        <v>6</v>
      </c>
      <c r="G12" s="27">
        <v>7</v>
      </c>
      <c r="H12" s="32">
        <v>8</v>
      </c>
    </row>
    <row r="13" spans="1:11" ht="96.75" customHeight="1">
      <c r="A13" s="4" t="s">
        <v>14</v>
      </c>
      <c r="B13" s="27">
        <v>901</v>
      </c>
      <c r="C13" s="7">
        <v>1</v>
      </c>
      <c r="D13" s="7">
        <v>3</v>
      </c>
      <c r="E13" s="8">
        <v>3000004100</v>
      </c>
      <c r="F13" s="9">
        <v>120</v>
      </c>
      <c r="G13" s="57">
        <v>6470.1</v>
      </c>
      <c r="H13" s="57"/>
      <c r="J13" s="48"/>
    </row>
    <row r="14" spans="1:11" ht="100.5" customHeight="1">
      <c r="A14" s="4" t="s">
        <v>15</v>
      </c>
      <c r="B14" s="27">
        <v>901</v>
      </c>
      <c r="C14" s="7">
        <v>1</v>
      </c>
      <c r="D14" s="7">
        <v>3</v>
      </c>
      <c r="E14" s="8">
        <v>3000004100</v>
      </c>
      <c r="F14" s="9">
        <v>240</v>
      </c>
      <c r="G14" s="57">
        <v>250</v>
      </c>
      <c r="H14" s="57"/>
      <c r="J14" s="48"/>
    </row>
    <row r="15" spans="1:11" ht="104.25" customHeight="1">
      <c r="A15" s="4" t="s">
        <v>16</v>
      </c>
      <c r="B15" s="27">
        <v>902</v>
      </c>
      <c r="C15" s="7">
        <v>1</v>
      </c>
      <c r="D15" s="7">
        <v>4</v>
      </c>
      <c r="E15" s="8">
        <v>3000004000</v>
      </c>
      <c r="F15" s="9">
        <v>120</v>
      </c>
      <c r="G15" s="57">
        <v>28259.54</v>
      </c>
      <c r="H15" s="57"/>
      <c r="J15" s="48"/>
    </row>
    <row r="16" spans="1:11" ht="82.8">
      <c r="A16" s="4" t="s">
        <v>17</v>
      </c>
      <c r="B16" s="27">
        <v>902</v>
      </c>
      <c r="C16" s="7">
        <v>1</v>
      </c>
      <c r="D16" s="7">
        <v>4</v>
      </c>
      <c r="E16" s="8">
        <v>3000004000</v>
      </c>
      <c r="F16" s="9">
        <v>240</v>
      </c>
      <c r="G16" s="57">
        <f>1034.6-8</f>
        <v>1026.5999999999999</v>
      </c>
      <c r="H16" s="57"/>
      <c r="J16" s="48"/>
    </row>
    <row r="17" spans="1:12" ht="82.8">
      <c r="A17" s="4" t="s">
        <v>18</v>
      </c>
      <c r="B17" s="27">
        <v>902</v>
      </c>
      <c r="C17" s="7">
        <v>1</v>
      </c>
      <c r="D17" s="7">
        <v>4</v>
      </c>
      <c r="E17" s="8">
        <v>3000004000</v>
      </c>
      <c r="F17" s="9">
        <v>850</v>
      </c>
      <c r="G17" s="57">
        <v>8</v>
      </c>
      <c r="H17" s="57"/>
      <c r="J17" s="48"/>
    </row>
    <row r="18" spans="1:12" s="2" customFormat="1" ht="82.8">
      <c r="A18" s="33" t="s">
        <v>19</v>
      </c>
      <c r="B18" s="29">
        <v>902</v>
      </c>
      <c r="C18" s="7">
        <v>1</v>
      </c>
      <c r="D18" s="7">
        <v>4</v>
      </c>
      <c r="E18" s="34">
        <v>2200051180</v>
      </c>
      <c r="F18" s="9">
        <v>120</v>
      </c>
      <c r="G18" s="57">
        <v>303.95400000000001</v>
      </c>
      <c r="H18" s="57">
        <v>303.95400000000001</v>
      </c>
      <c r="I18" s="15"/>
      <c r="J18" s="48"/>
    </row>
    <row r="19" spans="1:12" s="2" customFormat="1" ht="82.8">
      <c r="A19" s="33" t="s">
        <v>20</v>
      </c>
      <c r="B19" s="29">
        <v>902</v>
      </c>
      <c r="C19" s="7">
        <v>1</v>
      </c>
      <c r="D19" s="7">
        <v>4</v>
      </c>
      <c r="E19" s="34">
        <v>2200051180</v>
      </c>
      <c r="F19" s="9">
        <v>240</v>
      </c>
      <c r="G19" s="57">
        <v>52.524999999999999</v>
      </c>
      <c r="H19" s="57">
        <v>52.524999999999999</v>
      </c>
      <c r="I19" s="15"/>
      <c r="J19" s="48"/>
    </row>
    <row r="20" spans="1:12" s="1" customFormat="1" ht="96.6">
      <c r="A20" s="4" t="s">
        <v>21</v>
      </c>
      <c r="B20" s="27">
        <v>902</v>
      </c>
      <c r="C20" s="7">
        <v>10</v>
      </c>
      <c r="D20" s="7">
        <v>6</v>
      </c>
      <c r="E20" s="8">
        <v>2400023130</v>
      </c>
      <c r="F20" s="9">
        <v>120</v>
      </c>
      <c r="G20" s="57">
        <v>2461.6007</v>
      </c>
      <c r="H20" s="57">
        <v>2461.6007</v>
      </c>
      <c r="I20" s="14"/>
      <c r="J20" s="48"/>
    </row>
    <row r="21" spans="1:12" s="1" customFormat="1" ht="96.6">
      <c r="A21" s="4" t="s">
        <v>22</v>
      </c>
      <c r="B21" s="27">
        <v>902</v>
      </c>
      <c r="C21" s="7">
        <v>10</v>
      </c>
      <c r="D21" s="7">
        <v>6</v>
      </c>
      <c r="E21" s="8">
        <v>2400023130</v>
      </c>
      <c r="F21" s="9">
        <v>240</v>
      </c>
      <c r="G21" s="57">
        <v>486.32</v>
      </c>
      <c r="H21" s="57">
        <v>486.32</v>
      </c>
      <c r="I21" s="14"/>
      <c r="J21" s="48"/>
    </row>
    <row r="22" spans="1:12" s="1" customFormat="1" ht="111">
      <c r="A22" s="5" t="s">
        <v>23</v>
      </c>
      <c r="B22" s="6">
        <v>902</v>
      </c>
      <c r="C22" s="7">
        <v>1</v>
      </c>
      <c r="D22" s="7">
        <v>13</v>
      </c>
      <c r="E22" s="8">
        <v>2400023160</v>
      </c>
      <c r="F22" s="9">
        <v>120</v>
      </c>
      <c r="G22" s="57">
        <f>314.465+94.96843</f>
        <v>409.43342999999999</v>
      </c>
      <c r="H22" s="57">
        <f>314.465+94.96843</f>
        <v>409.43342999999999</v>
      </c>
      <c r="I22" s="14"/>
      <c r="J22" s="48"/>
    </row>
    <row r="23" spans="1:12" s="1" customFormat="1" ht="114" customHeight="1">
      <c r="A23" s="5" t="s">
        <v>24</v>
      </c>
      <c r="B23" s="6">
        <v>902</v>
      </c>
      <c r="C23" s="7">
        <v>1</v>
      </c>
      <c r="D23" s="7">
        <v>13</v>
      </c>
      <c r="E23" s="8">
        <v>2400023160</v>
      </c>
      <c r="F23" s="9">
        <v>240</v>
      </c>
      <c r="G23" s="57">
        <v>81.886690000000002</v>
      </c>
      <c r="H23" s="57">
        <v>81.886690000000002</v>
      </c>
      <c r="I23" s="14"/>
      <c r="J23" s="48"/>
    </row>
    <row r="24" spans="1:12" s="2" customFormat="1" ht="55.2">
      <c r="A24" s="10" t="s">
        <v>25</v>
      </c>
      <c r="B24" s="11">
        <v>903</v>
      </c>
      <c r="C24" s="7">
        <v>1</v>
      </c>
      <c r="D24" s="7">
        <v>6</v>
      </c>
      <c r="E24" s="8" t="s">
        <v>26</v>
      </c>
      <c r="F24" s="9">
        <v>120</v>
      </c>
      <c r="G24" s="57">
        <v>2645.4</v>
      </c>
      <c r="H24" s="57"/>
      <c r="I24" s="15"/>
      <c r="J24" s="48"/>
    </row>
    <row r="25" spans="1:12" s="2" customFormat="1" ht="60" customHeight="1">
      <c r="A25" s="10" t="s">
        <v>27</v>
      </c>
      <c r="B25" s="11">
        <v>903</v>
      </c>
      <c r="C25" s="7">
        <v>1</v>
      </c>
      <c r="D25" s="7">
        <v>6</v>
      </c>
      <c r="E25" s="8" t="s">
        <v>26</v>
      </c>
      <c r="F25" s="9">
        <v>240</v>
      </c>
      <c r="G25" s="57">
        <v>548.11699999999996</v>
      </c>
      <c r="H25" s="57"/>
      <c r="I25" s="15"/>
      <c r="J25" s="48"/>
      <c r="K25" s="16"/>
      <c r="L25" s="16"/>
    </row>
    <row r="26" spans="1:12" s="2" customFormat="1" ht="41.4">
      <c r="A26" s="10" t="s">
        <v>28</v>
      </c>
      <c r="B26" s="11">
        <v>906</v>
      </c>
      <c r="C26" s="7">
        <v>7</v>
      </c>
      <c r="D26" s="7">
        <v>1</v>
      </c>
      <c r="E26" s="8">
        <v>1400001010</v>
      </c>
      <c r="F26" s="9">
        <v>110</v>
      </c>
      <c r="G26" s="57">
        <v>26897.637139999999</v>
      </c>
      <c r="H26" s="57"/>
      <c r="I26" s="15"/>
      <c r="J26" s="48"/>
      <c r="K26" s="49"/>
      <c r="L26" s="16"/>
    </row>
    <row r="27" spans="1:12" s="2" customFormat="1" ht="41.4">
      <c r="A27" s="10" t="s">
        <v>29</v>
      </c>
      <c r="B27" s="11">
        <v>906</v>
      </c>
      <c r="C27" s="7">
        <v>7</v>
      </c>
      <c r="D27" s="7">
        <v>1</v>
      </c>
      <c r="E27" s="8">
        <v>1400001010</v>
      </c>
      <c r="F27" s="9">
        <v>240</v>
      </c>
      <c r="G27" s="57">
        <f>5050-20</f>
        <v>5030</v>
      </c>
      <c r="H27" s="57"/>
      <c r="I27" s="15"/>
      <c r="J27" s="48"/>
      <c r="K27" s="16"/>
      <c r="L27" s="16"/>
    </row>
    <row r="28" spans="1:12" s="2" customFormat="1" ht="27.6">
      <c r="A28" s="10" t="s">
        <v>30</v>
      </c>
      <c r="B28" s="11">
        <v>906</v>
      </c>
      <c r="C28" s="7">
        <v>7</v>
      </c>
      <c r="D28" s="7">
        <v>1</v>
      </c>
      <c r="E28" s="8">
        <v>1400001010</v>
      </c>
      <c r="F28" s="9">
        <v>850</v>
      </c>
      <c r="G28" s="57">
        <v>20</v>
      </c>
      <c r="H28" s="57"/>
      <c r="I28" s="15"/>
      <c r="J28" s="48"/>
      <c r="K28" s="16"/>
      <c r="L28" s="16"/>
    </row>
    <row r="29" spans="1:12" s="2" customFormat="1" ht="80.400000000000006" customHeight="1">
      <c r="A29" s="35" t="s">
        <v>31</v>
      </c>
      <c r="B29" s="11">
        <v>906</v>
      </c>
      <c r="C29" s="7">
        <v>7</v>
      </c>
      <c r="D29" s="7">
        <v>1</v>
      </c>
      <c r="E29" s="8" t="s">
        <v>32</v>
      </c>
      <c r="F29" s="9">
        <v>110</v>
      </c>
      <c r="G29" s="57">
        <v>8853.6</v>
      </c>
      <c r="H29" s="57">
        <v>8853.6</v>
      </c>
      <c r="I29" s="15"/>
      <c r="J29" s="48"/>
      <c r="K29" s="16"/>
      <c r="L29" s="16"/>
    </row>
    <row r="30" spans="1:12" s="2" customFormat="1" ht="84" customHeight="1">
      <c r="A30" s="35" t="s">
        <v>31</v>
      </c>
      <c r="B30" s="11">
        <v>906</v>
      </c>
      <c r="C30" s="7">
        <v>7</v>
      </c>
      <c r="D30" s="7">
        <v>1</v>
      </c>
      <c r="E30" s="8" t="s">
        <v>32</v>
      </c>
      <c r="F30" s="9">
        <v>240</v>
      </c>
      <c r="G30" s="57">
        <v>4848.0985000000001</v>
      </c>
      <c r="H30" s="57">
        <v>4848.0985000000001</v>
      </c>
      <c r="I30" s="15"/>
      <c r="J30" s="48"/>
      <c r="K30" s="17"/>
      <c r="L30" s="16"/>
    </row>
    <row r="31" spans="1:12" s="2" customFormat="1" ht="41.4">
      <c r="A31" s="33" t="s">
        <v>33</v>
      </c>
      <c r="B31" s="29">
        <v>906</v>
      </c>
      <c r="C31" s="7">
        <v>7</v>
      </c>
      <c r="D31" s="7">
        <v>1</v>
      </c>
      <c r="E31" s="8" t="s">
        <v>34</v>
      </c>
      <c r="F31" s="9">
        <v>240</v>
      </c>
      <c r="G31" s="57">
        <v>1687.683</v>
      </c>
      <c r="H31" s="57">
        <v>1687.683</v>
      </c>
      <c r="I31" s="15"/>
      <c r="J31" s="48"/>
      <c r="K31" s="49"/>
      <c r="L31" s="16"/>
    </row>
    <row r="32" spans="1:12" s="2" customFormat="1" ht="69">
      <c r="A32" s="10" t="s">
        <v>35</v>
      </c>
      <c r="B32" s="29">
        <v>906</v>
      </c>
      <c r="C32" s="7">
        <v>7</v>
      </c>
      <c r="D32" s="7">
        <v>1</v>
      </c>
      <c r="E32" s="8" t="s">
        <v>36</v>
      </c>
      <c r="F32" s="9">
        <v>240</v>
      </c>
      <c r="G32" s="57">
        <v>8065.9368000000004</v>
      </c>
      <c r="H32" s="57">
        <v>7985.2774300000001</v>
      </c>
      <c r="I32" s="15"/>
      <c r="J32" s="48"/>
    </row>
    <row r="33" spans="1:10" s="2" customFormat="1" ht="69">
      <c r="A33" s="10" t="s">
        <v>35</v>
      </c>
      <c r="B33" s="29">
        <v>906</v>
      </c>
      <c r="C33" s="7">
        <v>7</v>
      </c>
      <c r="D33" s="7">
        <v>1</v>
      </c>
      <c r="E33" s="8" t="s">
        <v>37</v>
      </c>
      <c r="F33" s="9">
        <v>240</v>
      </c>
      <c r="G33" s="57">
        <f>1886.50812+3453.88577</f>
        <v>5340.3938899999994</v>
      </c>
      <c r="H33" s="57">
        <f>1886.50812+3453.88577</f>
        <v>5340.3938899999994</v>
      </c>
      <c r="I33" s="15"/>
      <c r="J33" s="48"/>
    </row>
    <row r="34" spans="1:10" s="2" customFormat="1" ht="42">
      <c r="A34" s="36" t="s">
        <v>38</v>
      </c>
      <c r="B34" s="37">
        <v>906</v>
      </c>
      <c r="C34" s="7">
        <v>7</v>
      </c>
      <c r="D34" s="7">
        <v>2</v>
      </c>
      <c r="E34" s="8">
        <v>1400002010</v>
      </c>
      <c r="F34" s="9">
        <v>110</v>
      </c>
      <c r="G34" s="57">
        <v>53513.520859999997</v>
      </c>
      <c r="H34" s="57"/>
      <c r="I34" s="15"/>
      <c r="J34" s="48"/>
    </row>
    <row r="35" spans="1:10" s="2" customFormat="1" ht="55.8">
      <c r="A35" s="38" t="s">
        <v>39</v>
      </c>
      <c r="B35" s="39">
        <v>906</v>
      </c>
      <c r="C35" s="7">
        <v>7</v>
      </c>
      <c r="D35" s="7">
        <v>2</v>
      </c>
      <c r="E35" s="8">
        <v>1400002010</v>
      </c>
      <c r="F35" s="9">
        <v>240</v>
      </c>
      <c r="G35" s="57">
        <v>2999.65634</v>
      </c>
      <c r="H35" s="57"/>
      <c r="I35" s="15"/>
      <c r="J35" s="48"/>
    </row>
    <row r="36" spans="1:10" s="2" customFormat="1" ht="42">
      <c r="A36" s="40" t="s">
        <v>40</v>
      </c>
      <c r="B36" s="39">
        <v>906</v>
      </c>
      <c r="C36" s="7">
        <v>7</v>
      </c>
      <c r="D36" s="7">
        <v>2</v>
      </c>
      <c r="E36" s="8">
        <v>6200021020</v>
      </c>
      <c r="F36" s="9">
        <v>610</v>
      </c>
      <c r="G36" s="57">
        <v>3735.4816599999999</v>
      </c>
      <c r="H36" s="57"/>
      <c r="I36" s="15"/>
      <c r="J36" s="48"/>
    </row>
    <row r="37" spans="1:10" s="2" customFormat="1" ht="55.2">
      <c r="A37" s="35" t="s">
        <v>41</v>
      </c>
      <c r="B37" s="39">
        <v>906</v>
      </c>
      <c r="C37" s="7">
        <v>7</v>
      </c>
      <c r="D37" s="7">
        <v>2</v>
      </c>
      <c r="E37" s="8" t="s">
        <v>42</v>
      </c>
      <c r="F37" s="9">
        <v>610</v>
      </c>
      <c r="G37" s="57">
        <v>23765.004499999999</v>
      </c>
      <c r="H37" s="57">
        <v>23765.004499999999</v>
      </c>
      <c r="I37" s="15"/>
      <c r="J37" s="48"/>
    </row>
    <row r="38" spans="1:10" s="2" customFormat="1" ht="42">
      <c r="A38" s="38" t="s">
        <v>33</v>
      </c>
      <c r="B38" s="39">
        <v>906</v>
      </c>
      <c r="C38" s="7">
        <v>7</v>
      </c>
      <c r="D38" s="7">
        <v>2</v>
      </c>
      <c r="E38" s="8" t="s">
        <v>34</v>
      </c>
      <c r="F38" s="9">
        <v>240</v>
      </c>
      <c r="G38" s="57">
        <v>3136.377</v>
      </c>
      <c r="H38" s="57">
        <v>3136.377</v>
      </c>
      <c r="I38" s="15"/>
      <c r="J38" s="48"/>
    </row>
    <row r="39" spans="1:10" s="2" customFormat="1" ht="41.4">
      <c r="A39" s="10" t="s">
        <v>43</v>
      </c>
      <c r="B39" s="41">
        <v>906</v>
      </c>
      <c r="C39" s="7">
        <v>7</v>
      </c>
      <c r="D39" s="7">
        <v>2</v>
      </c>
      <c r="E39" s="8" t="s">
        <v>44</v>
      </c>
      <c r="F39" s="9">
        <v>240</v>
      </c>
      <c r="G39" s="57">
        <v>846.39059999999995</v>
      </c>
      <c r="H39" s="57">
        <v>837.92669000000001</v>
      </c>
      <c r="I39" s="15"/>
      <c r="J39" s="48"/>
    </row>
    <row r="40" spans="1:10" s="2" customFormat="1" ht="41.4">
      <c r="A40" s="10" t="s">
        <v>43</v>
      </c>
      <c r="B40" s="41">
        <v>906</v>
      </c>
      <c r="C40" s="7">
        <v>7</v>
      </c>
      <c r="D40" s="7">
        <v>2</v>
      </c>
      <c r="E40" s="8" t="s">
        <v>45</v>
      </c>
      <c r="F40" s="9">
        <v>610</v>
      </c>
      <c r="G40" s="57">
        <v>3049.2280999999998</v>
      </c>
      <c r="H40" s="57">
        <v>3049.2280999999998</v>
      </c>
      <c r="I40" s="15"/>
      <c r="J40" s="48"/>
    </row>
    <row r="41" spans="1:10" s="2" customFormat="1" ht="69">
      <c r="A41" s="10" t="s">
        <v>46</v>
      </c>
      <c r="B41" s="41">
        <v>906</v>
      </c>
      <c r="C41" s="7">
        <v>7</v>
      </c>
      <c r="D41" s="7">
        <v>2</v>
      </c>
      <c r="E41" s="8" t="s">
        <v>47</v>
      </c>
      <c r="F41" s="9">
        <v>240</v>
      </c>
      <c r="G41" s="57">
        <v>7531.7687999999998</v>
      </c>
      <c r="H41" s="57">
        <v>7456.45111</v>
      </c>
      <c r="I41" s="15"/>
      <c r="J41" s="48"/>
    </row>
    <row r="42" spans="1:10" s="2" customFormat="1" ht="69">
      <c r="A42" s="10" t="s">
        <v>46</v>
      </c>
      <c r="B42" s="41">
        <v>906</v>
      </c>
      <c r="C42" s="7">
        <v>7</v>
      </c>
      <c r="D42" s="7">
        <v>2</v>
      </c>
      <c r="E42" s="8" t="s">
        <v>48</v>
      </c>
      <c r="F42" s="9">
        <v>610</v>
      </c>
      <c r="G42" s="57">
        <f>4642.33098+9110.19224</f>
        <v>13752.523219999999</v>
      </c>
      <c r="H42" s="57">
        <f>4642.33098+9110.19224</f>
        <v>13752.523219999999</v>
      </c>
      <c r="I42" s="15"/>
      <c r="J42" s="48"/>
    </row>
    <row r="43" spans="1:10" s="2" customFormat="1" ht="82.8">
      <c r="A43" s="10" t="s">
        <v>49</v>
      </c>
      <c r="B43" s="41">
        <v>906</v>
      </c>
      <c r="C43" s="7">
        <v>7</v>
      </c>
      <c r="D43" s="7">
        <v>2</v>
      </c>
      <c r="E43" s="8" t="s">
        <v>50</v>
      </c>
      <c r="F43" s="9">
        <v>110</v>
      </c>
      <c r="G43" s="57">
        <v>1451.9894099999999</v>
      </c>
      <c r="H43" s="57">
        <v>1451.9894099999999</v>
      </c>
      <c r="I43" s="15"/>
      <c r="J43" s="48"/>
    </row>
    <row r="44" spans="1:10" s="19" customFormat="1" ht="82.8">
      <c r="A44" s="10" t="s">
        <v>49</v>
      </c>
      <c r="B44" s="41">
        <v>906</v>
      </c>
      <c r="C44" s="7">
        <v>7</v>
      </c>
      <c r="D44" s="7">
        <v>2</v>
      </c>
      <c r="E44" s="8" t="s">
        <v>51</v>
      </c>
      <c r="F44" s="9">
        <v>610</v>
      </c>
      <c r="G44" s="58">
        <v>5926.5264900000002</v>
      </c>
      <c r="H44" s="58">
        <v>5926.5264900000002</v>
      </c>
      <c r="I44" s="50"/>
      <c r="J44" s="48"/>
    </row>
    <row r="45" spans="1:10" s="2" customFormat="1" ht="96.6">
      <c r="A45" s="10" t="s">
        <v>52</v>
      </c>
      <c r="B45" s="41">
        <v>906</v>
      </c>
      <c r="C45" s="7">
        <v>7</v>
      </c>
      <c r="D45" s="7">
        <v>2</v>
      </c>
      <c r="E45" s="8" t="s">
        <v>53</v>
      </c>
      <c r="F45" s="9">
        <v>610</v>
      </c>
      <c r="G45" s="57">
        <v>104.16</v>
      </c>
      <c r="H45" s="57">
        <v>104.16</v>
      </c>
      <c r="I45" s="15"/>
      <c r="J45" s="48"/>
    </row>
    <row r="46" spans="1:10" s="2" customFormat="1" ht="55.8">
      <c r="A46" s="38" t="s">
        <v>54</v>
      </c>
      <c r="B46" s="39">
        <v>906</v>
      </c>
      <c r="C46" s="7">
        <v>7</v>
      </c>
      <c r="D46" s="7">
        <v>3</v>
      </c>
      <c r="E46" s="8">
        <v>1000001050</v>
      </c>
      <c r="F46" s="9">
        <v>110</v>
      </c>
      <c r="G46" s="57">
        <v>6958.1600399999998</v>
      </c>
      <c r="H46" s="57"/>
      <c r="I46" s="15"/>
      <c r="J46" s="48"/>
    </row>
    <row r="47" spans="1:10" s="2" customFormat="1" ht="69.599999999999994">
      <c r="A47" s="38" t="s">
        <v>55</v>
      </c>
      <c r="B47" s="39">
        <v>906</v>
      </c>
      <c r="C47" s="7">
        <v>7</v>
      </c>
      <c r="D47" s="7">
        <v>3</v>
      </c>
      <c r="E47" s="8">
        <v>1000001050</v>
      </c>
      <c r="F47" s="9">
        <v>240</v>
      </c>
      <c r="G47" s="57">
        <v>7.6505499999999502</v>
      </c>
      <c r="H47" s="57"/>
      <c r="I47" s="15"/>
      <c r="J47" s="48"/>
    </row>
    <row r="48" spans="1:10" s="2" customFormat="1">
      <c r="A48" s="10" t="s">
        <v>56</v>
      </c>
      <c r="B48" s="41">
        <v>906</v>
      </c>
      <c r="C48" s="7">
        <v>7</v>
      </c>
      <c r="D48" s="7">
        <v>3</v>
      </c>
      <c r="E48" s="8" t="s">
        <v>57</v>
      </c>
      <c r="F48" s="9">
        <v>240</v>
      </c>
      <c r="G48" s="57">
        <v>8165.79</v>
      </c>
      <c r="H48" s="56">
        <v>8084.1320299999998</v>
      </c>
      <c r="I48" s="15"/>
      <c r="J48" s="48"/>
    </row>
    <row r="49" spans="1:12" s="2" customFormat="1" ht="27.6">
      <c r="A49" s="10" t="s">
        <v>58</v>
      </c>
      <c r="B49" s="42">
        <v>906</v>
      </c>
      <c r="C49" s="7">
        <v>7</v>
      </c>
      <c r="D49" s="7">
        <v>3</v>
      </c>
      <c r="E49" s="8">
        <v>6200021010</v>
      </c>
      <c r="F49" s="9">
        <v>610</v>
      </c>
      <c r="G49" s="57">
        <v>1927.1739600000001</v>
      </c>
      <c r="H49" s="57"/>
      <c r="I49" s="15"/>
      <c r="J49" s="48"/>
    </row>
    <row r="50" spans="1:12" s="2" customFormat="1" ht="41.4">
      <c r="A50" s="10" t="s">
        <v>59</v>
      </c>
      <c r="B50" s="42">
        <v>906</v>
      </c>
      <c r="C50" s="7">
        <v>7</v>
      </c>
      <c r="D50" s="7">
        <v>3</v>
      </c>
      <c r="E50" s="8">
        <v>6200021020</v>
      </c>
      <c r="F50" s="9">
        <v>610</v>
      </c>
      <c r="G50" s="57">
        <v>572.34945000000005</v>
      </c>
      <c r="H50" s="57"/>
      <c r="I50" s="15"/>
      <c r="J50" s="48"/>
    </row>
    <row r="51" spans="1:12" s="2" customFormat="1">
      <c r="A51" s="10" t="s">
        <v>56</v>
      </c>
      <c r="B51" s="42">
        <v>906</v>
      </c>
      <c r="C51" s="7">
        <v>7</v>
      </c>
      <c r="D51" s="7">
        <v>3</v>
      </c>
      <c r="E51" s="8" t="s">
        <v>60</v>
      </c>
      <c r="F51" s="9">
        <v>610</v>
      </c>
      <c r="G51" s="58">
        <v>2844.3110000000001</v>
      </c>
      <c r="H51" s="56">
        <v>2815.8679699999998</v>
      </c>
      <c r="I51" s="15"/>
      <c r="J51" s="48"/>
    </row>
    <row r="52" spans="1:12" s="2" customFormat="1" ht="55.2">
      <c r="A52" s="10" t="s">
        <v>61</v>
      </c>
      <c r="B52" s="11">
        <v>906</v>
      </c>
      <c r="C52" s="43" t="s">
        <v>62</v>
      </c>
      <c r="D52" s="7">
        <v>9</v>
      </c>
      <c r="E52" s="8">
        <v>3000004000</v>
      </c>
      <c r="F52" s="9">
        <v>120</v>
      </c>
      <c r="G52" s="57">
        <v>1764.2</v>
      </c>
      <c r="H52" s="57"/>
      <c r="I52" s="15"/>
      <c r="J52" s="48"/>
    </row>
    <row r="53" spans="1:12" s="2" customFormat="1" ht="55.2">
      <c r="A53" s="10" t="s">
        <v>63</v>
      </c>
      <c r="B53" s="11">
        <v>906</v>
      </c>
      <c r="C53" s="43" t="s">
        <v>62</v>
      </c>
      <c r="D53" s="7">
        <v>9</v>
      </c>
      <c r="E53" s="8">
        <v>3000004000</v>
      </c>
      <c r="F53" s="9">
        <v>240</v>
      </c>
      <c r="G53" s="57">
        <v>368.15</v>
      </c>
      <c r="H53" s="57"/>
      <c r="I53" s="15"/>
      <c r="J53" s="48"/>
    </row>
    <row r="54" spans="1:12" s="2" customFormat="1" ht="28.2">
      <c r="A54" s="38" t="s">
        <v>64</v>
      </c>
      <c r="B54" s="39">
        <v>906</v>
      </c>
      <c r="C54" s="7">
        <v>8</v>
      </c>
      <c r="D54" s="7">
        <v>1</v>
      </c>
      <c r="E54" s="8">
        <v>1000001020</v>
      </c>
      <c r="F54" s="9">
        <v>110</v>
      </c>
      <c r="G54" s="57">
        <v>5345.7752899999996</v>
      </c>
      <c r="H54" s="57"/>
      <c r="I54" s="15"/>
      <c r="J54" s="48"/>
    </row>
    <row r="55" spans="1:12" s="2" customFormat="1" ht="28.2">
      <c r="A55" s="38" t="s">
        <v>65</v>
      </c>
      <c r="B55" s="39">
        <v>906</v>
      </c>
      <c r="C55" s="7">
        <v>8</v>
      </c>
      <c r="D55" s="7">
        <v>1</v>
      </c>
      <c r="E55" s="8">
        <v>1000001020</v>
      </c>
      <c r="F55" s="9">
        <v>240</v>
      </c>
      <c r="G55" s="57">
        <v>1097.2441100000001</v>
      </c>
      <c r="H55" s="57"/>
      <c r="I55" s="15"/>
      <c r="J55" s="48"/>
    </row>
    <row r="56" spans="1:12" s="2" customFormat="1" ht="27.6">
      <c r="A56" s="10" t="s">
        <v>66</v>
      </c>
      <c r="B56" s="39">
        <v>906</v>
      </c>
      <c r="C56" s="7">
        <v>8</v>
      </c>
      <c r="D56" s="7">
        <v>1</v>
      </c>
      <c r="E56" s="8">
        <v>6200021010</v>
      </c>
      <c r="F56" s="9">
        <v>610</v>
      </c>
      <c r="G56" s="57">
        <v>1302.54232</v>
      </c>
      <c r="H56" s="57"/>
      <c r="I56" s="15"/>
      <c r="J56" s="48"/>
      <c r="L56" s="15"/>
    </row>
    <row r="57" spans="1:12" s="2" customFormat="1" ht="27.6">
      <c r="A57" s="10" t="s">
        <v>67</v>
      </c>
      <c r="B57" s="39">
        <v>906</v>
      </c>
      <c r="C57" s="7">
        <v>8</v>
      </c>
      <c r="D57" s="7">
        <v>1</v>
      </c>
      <c r="E57" s="8">
        <v>6200021020</v>
      </c>
      <c r="F57" s="9">
        <v>610</v>
      </c>
      <c r="G57" s="57">
        <v>952.62388999999996</v>
      </c>
      <c r="H57" s="57"/>
      <c r="I57" s="15"/>
      <c r="J57" s="48"/>
      <c r="L57" s="15"/>
    </row>
    <row r="58" spans="1:12" s="2" customFormat="1" ht="28.2">
      <c r="A58" s="38" t="s">
        <v>68</v>
      </c>
      <c r="B58" s="39">
        <v>906</v>
      </c>
      <c r="C58" s="7">
        <v>8</v>
      </c>
      <c r="D58" s="7">
        <v>1</v>
      </c>
      <c r="E58" s="8">
        <v>1000001030</v>
      </c>
      <c r="F58" s="9">
        <v>110</v>
      </c>
      <c r="G58" s="57">
        <v>1085.9814200000001</v>
      </c>
      <c r="H58" s="57"/>
      <c r="I58" s="15"/>
      <c r="J58" s="48"/>
    </row>
    <row r="59" spans="1:12" s="2" customFormat="1" ht="28.2">
      <c r="A59" s="38" t="s">
        <v>69</v>
      </c>
      <c r="B59" s="39">
        <v>906</v>
      </c>
      <c r="C59" s="7">
        <v>8</v>
      </c>
      <c r="D59" s="7">
        <v>1</v>
      </c>
      <c r="E59" s="8">
        <v>1000001030</v>
      </c>
      <c r="F59" s="9">
        <v>240</v>
      </c>
      <c r="G59" s="57">
        <v>82.182000000000002</v>
      </c>
      <c r="H59" s="57"/>
      <c r="I59" s="15"/>
      <c r="J59" s="48"/>
    </row>
    <row r="60" spans="1:12" s="2" customFormat="1" ht="55.2">
      <c r="A60" s="10" t="s">
        <v>70</v>
      </c>
      <c r="B60" s="44">
        <v>906</v>
      </c>
      <c r="C60" s="45" t="s">
        <v>71</v>
      </c>
      <c r="D60" s="45" t="s">
        <v>72</v>
      </c>
      <c r="E60" s="8">
        <v>1000001040</v>
      </c>
      <c r="F60" s="9">
        <v>110</v>
      </c>
      <c r="G60" s="57">
        <v>550</v>
      </c>
      <c r="H60" s="57"/>
      <c r="I60" s="15"/>
      <c r="J60" s="48"/>
    </row>
    <row r="61" spans="1:12" s="2" customFormat="1" ht="55.2">
      <c r="A61" s="10" t="s">
        <v>73</v>
      </c>
      <c r="B61" s="44">
        <v>906</v>
      </c>
      <c r="C61" s="45" t="s">
        <v>71</v>
      </c>
      <c r="D61" s="45" t="s">
        <v>72</v>
      </c>
      <c r="E61" s="8" t="s">
        <v>74</v>
      </c>
      <c r="F61" s="9">
        <v>240</v>
      </c>
      <c r="G61" s="57">
        <v>157.5</v>
      </c>
      <c r="H61" s="57"/>
      <c r="I61" s="15"/>
      <c r="J61" s="48"/>
    </row>
    <row r="62" spans="1:12" s="2" customFormat="1" ht="42">
      <c r="A62" s="46" t="s">
        <v>75</v>
      </c>
      <c r="B62" s="47">
        <v>906</v>
      </c>
      <c r="C62" s="7">
        <v>8</v>
      </c>
      <c r="D62" s="7">
        <v>1</v>
      </c>
      <c r="E62" s="8">
        <v>1000001060</v>
      </c>
      <c r="F62" s="9">
        <v>240</v>
      </c>
      <c r="G62" s="57">
        <v>150</v>
      </c>
      <c r="H62" s="57"/>
      <c r="I62" s="51"/>
      <c r="J62" s="48"/>
    </row>
    <row r="63" spans="1:12" s="2" customFormat="1" ht="26.25" customHeight="1">
      <c r="A63" s="33" t="s">
        <v>76</v>
      </c>
      <c r="B63" s="29">
        <v>911</v>
      </c>
      <c r="C63" s="7">
        <v>4</v>
      </c>
      <c r="D63" s="7">
        <v>9</v>
      </c>
      <c r="E63" s="8">
        <v>3400007100</v>
      </c>
      <c r="F63" s="9">
        <v>240</v>
      </c>
      <c r="G63" s="57">
        <v>1109.596</v>
      </c>
      <c r="H63" s="57"/>
      <c r="I63" s="51"/>
      <c r="J63" s="48"/>
    </row>
    <row r="64" spans="1:12" ht="41.4">
      <c r="A64" s="33" t="s">
        <v>77</v>
      </c>
      <c r="B64" s="29">
        <v>911</v>
      </c>
      <c r="C64" s="7">
        <v>4</v>
      </c>
      <c r="D64" s="7">
        <v>9</v>
      </c>
      <c r="E64" s="8" t="s">
        <v>78</v>
      </c>
      <c r="F64" s="9">
        <v>240</v>
      </c>
      <c r="G64" s="57">
        <v>1390.404</v>
      </c>
      <c r="H64" s="57"/>
      <c r="J64" s="48"/>
    </row>
    <row r="65" spans="1:10" ht="42">
      <c r="A65" s="36" t="s">
        <v>79</v>
      </c>
      <c r="B65" s="37">
        <v>911</v>
      </c>
      <c r="C65" s="7">
        <v>5</v>
      </c>
      <c r="D65" s="7">
        <v>3</v>
      </c>
      <c r="E65" s="8">
        <v>4300009000</v>
      </c>
      <c r="F65" s="9">
        <v>240</v>
      </c>
      <c r="G65" s="57">
        <v>5395</v>
      </c>
      <c r="H65" s="57"/>
      <c r="J65" s="48"/>
    </row>
    <row r="66" spans="1:10" ht="72.599999999999994" customHeight="1">
      <c r="A66" s="36" t="s">
        <v>80</v>
      </c>
      <c r="B66" s="37">
        <v>911</v>
      </c>
      <c r="C66" s="7">
        <v>5</v>
      </c>
      <c r="D66" s="7">
        <v>3</v>
      </c>
      <c r="E66" s="8">
        <v>4300010000</v>
      </c>
      <c r="F66" s="9">
        <v>240</v>
      </c>
      <c r="G66" s="57">
        <v>764</v>
      </c>
      <c r="H66" s="57"/>
      <c r="J66" s="48"/>
    </row>
    <row r="67" spans="1:10" ht="42">
      <c r="A67" s="36" t="s">
        <v>81</v>
      </c>
      <c r="B67" s="37">
        <v>911</v>
      </c>
      <c r="C67" s="7">
        <v>5</v>
      </c>
      <c r="D67" s="7">
        <v>3</v>
      </c>
      <c r="E67" s="8">
        <v>4300011000</v>
      </c>
      <c r="F67" s="9">
        <v>240</v>
      </c>
      <c r="G67" s="57">
        <v>3411.2089999999998</v>
      </c>
      <c r="H67" s="57"/>
      <c r="J67" s="48"/>
    </row>
    <row r="68" spans="1:10" ht="55.2">
      <c r="A68" s="10" t="s">
        <v>82</v>
      </c>
      <c r="B68" s="11">
        <v>911</v>
      </c>
      <c r="C68" s="43" t="s">
        <v>83</v>
      </c>
      <c r="D68" s="7">
        <v>5</v>
      </c>
      <c r="E68" s="8">
        <v>3000004000</v>
      </c>
      <c r="F68" s="9">
        <v>120</v>
      </c>
      <c r="G68" s="57">
        <v>2103.5700000000002</v>
      </c>
      <c r="H68" s="57"/>
      <c r="J68" s="48"/>
    </row>
    <row r="69" spans="1:10" ht="55.2">
      <c r="A69" s="10" t="s">
        <v>84</v>
      </c>
      <c r="B69" s="11">
        <v>911</v>
      </c>
      <c r="C69" s="43" t="s">
        <v>83</v>
      </c>
      <c r="D69" s="7">
        <v>5</v>
      </c>
      <c r="E69" s="8">
        <v>3000004000</v>
      </c>
      <c r="F69" s="9">
        <v>240</v>
      </c>
      <c r="G69" s="57">
        <v>368.15</v>
      </c>
      <c r="H69" s="57"/>
      <c r="J69" s="48"/>
    </row>
    <row r="70" spans="1:10">
      <c r="A70" s="52"/>
      <c r="B70" s="52"/>
      <c r="C70" s="7"/>
      <c r="D70" s="7"/>
      <c r="E70" s="8"/>
      <c r="F70" s="9"/>
      <c r="G70" s="57">
        <f>SUM(G13:G69)</f>
        <v>271433.01615999994</v>
      </c>
      <c r="H70" s="57">
        <f>SUM(H13:H69)</f>
        <v>102890.95916000001</v>
      </c>
      <c r="J70" s="48"/>
    </row>
    <row r="71" spans="1:10">
      <c r="F71" s="53"/>
      <c r="G71" s="54"/>
      <c r="H71" s="55"/>
    </row>
    <row r="72" spans="1:10">
      <c r="F72" s="53"/>
      <c r="G72" s="18">
        <v>258377.61803000001</v>
      </c>
      <c r="H72" s="18">
        <v>89835.561029999997</v>
      </c>
    </row>
    <row r="73" spans="1:10">
      <c r="G73" s="20">
        <f>3453.88577+9110.19224+314.465+94.96843+81.88669</f>
        <v>13055.398130000001</v>
      </c>
      <c r="H73" s="20">
        <f>3453.88577+9110.19224+314.465+94.96843+81.88669</f>
        <v>13055.398130000001</v>
      </c>
    </row>
    <row r="74" spans="1:10">
      <c r="G74" s="55">
        <f>G72+G73</f>
        <v>271433.01616</v>
      </c>
      <c r="H74" s="55">
        <f>H72+H73</f>
        <v>102890.95916</v>
      </c>
    </row>
  </sheetData>
  <mergeCells count="2">
    <mergeCell ref="A8:G8"/>
    <mergeCell ref="A9:G9"/>
  </mergeCells>
  <pageMargins left="1.1811023622047245" right="0.39370078740157483" top="0.78740157480314965" bottom="0.78740157480314965" header="0.51181102362204722" footer="0.51181102362204722"/>
  <pageSetup paperSize="9" scale="49" fitToHeight="0"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vt:lpstr>
      <vt:lpstr>'2'!Область_печати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work11</cp:lastModifiedBy>
  <cp:lastPrinted>2024-12-12T06:37:03Z</cp:lastPrinted>
  <dcterms:created xsi:type="dcterms:W3CDTF">2006-09-16T00:00:00Z</dcterms:created>
  <dcterms:modified xsi:type="dcterms:W3CDTF">2024-12-12T06:38:37Z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91931D8E350E4C6E9C3F059A50741AA0_13</vt:lpwstr>
  </property>
  <property fmtid="{D5CDD505-2E9C-101B-9397-08002B2CF9AE}" pid="3" name="KSOProductBuildVer">
    <vt:lpwstr>1049-12.2.0.18911</vt:lpwstr>
  </property>
</Properties>
</file>